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32767" yWindow="32767" windowWidth="18768" windowHeight="7608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<sst xmlns="http://schemas.openxmlformats.org/spreadsheetml/2006/main" count="16" uniqueCount="16">
  <si>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Début de suspension de tous les délais</t>
  </si>
  <si>
    <t>Fin de suspension de tous les délais</t>
  </si>
  <si>
    <t>Nombre de mois de suspension après la fin de l'Etat d'urgence</t>
  </si>
  <si>
    <t>Ecart entre la fin du délai avant COVID et le début de suspension (jours)</t>
  </si>
  <si>
    <t>DP 1 mois</t>
  </si>
  <si>
    <t>DP ou PC 2 mois</t>
  </si>
  <si>
    <t>PC ou PA 3 mois</t>
  </si>
  <si>
    <t>PC 5 mois</t>
  </si>
  <si>
    <t xml:space="preserve">Nouveau fin du délai </t>
  </si>
  <si>
    <t>Fin du délai d'instruction avant COVID-19</t>
  </si>
  <si>
    <t>AT 4 mois</t>
  </si>
  <si>
    <t>Fin Etat d'urgence</t>
  </si>
  <si>
    <t>Le délai d'instruction, majoré dans les cas de figure déjà prévus par le Code</t>
  </si>
  <si>
    <t>Calculateur délai instruction</t>
  </si>
  <si>
    <t>Date début délai d'instruction (= dossier déposé ou complété)</t>
  </si>
  <si>
    <t>Informations pour le calcul (cf cellules masquées):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</si>
</sst>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0.0"/>
    <numFmt numFmtId="175" formatCode="d/m"/>
    <numFmt numFmtId="176" formatCode="dd/mm/yy"/>
    <numFmt numFmtId="177" formatCode="[$-40C]dddd\ d\ mmmm\ yyyy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wrapText="1"/>
    </xf>
    <xf numFmtId="14" fontId="0" fillId="34" borderId="14" xfId="0" applyNumberFormat="1" applyFill="1" applyBorder="1" applyAlignment="1" applyProtection="1">
      <alignment horizontal="center" vertical="center"/>
      <protection/>
    </xf>
    <xf numFmtId="14" fontId="0" fillId="0" borderId="15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0" zoomScaleNormal="70" workbookViewId="0" topLeftCell="A1">
      <selection activeCell="K29" sqref="K29"/>
    </sheetView>
  </sheetViews>
  <sheetFormatPr defaultColWidth="11.00390625" defaultRowHeight="12.75"/>
  <cols>
    <col min="1" max="1" width="25.75390625" style="0" customWidth="1"/>
    <col min="2" max="2" width="12.375" style="0" bestFit="1" customWidth="1"/>
    <col min="3" max="3" width="8.125" style="0" customWidth="1"/>
    <col min="4" max="4" width="24.75390625" style="0" customWidth="1"/>
    <col min="5" max="5" width="12.375" style="0" bestFit="1" customWidth="1"/>
    <col min="6" max="6" width="9.25390625" style="0" customWidth="1"/>
    <col min="7" max="7" width="25.875" style="0" customWidth="1"/>
    <col min="8" max="8" width="12.375" style="0" bestFit="1" customWidth="1"/>
    <col min="9" max="9" width="9.25390625" style="0" customWidth="1"/>
    <col min="10" max="10" width="25.75390625" style="0" customWidth="1"/>
    <col min="11" max="11" width="12.375" style="0" bestFit="1" customWidth="1"/>
    <col min="12" max="12" width="10.25390625" style="0" customWidth="1"/>
    <col min="13" max="13" width="25.50390625" style="0" customWidth="1"/>
    <col min="14" max="14" width="12.75390625" style="0" customWidth="1"/>
  </cols>
  <sheetData>
    <row r="1" spans="1:2" ht="15.75">
      <c r="A1" s="12" t="s">
        <v>13</v>
      </c>
      <c r="B1" s="3"/>
    </row>
    <row r="2" spans="1:2" ht="15.75">
      <c r="A2" s="9"/>
      <c r="B2" s="3"/>
    </row>
    <row r="3" spans="1:13" ht="15.75">
      <c r="A3" s="9" t="s">
        <v>4</v>
      </c>
      <c r="B3" s="3"/>
      <c r="D3" s="9" t="s">
        <v>5</v>
      </c>
      <c r="G3" s="9" t="s">
        <v>6</v>
      </c>
      <c r="J3" s="9" t="s">
        <v>7</v>
      </c>
      <c r="M3" s="9" t="s">
        <v>10</v>
      </c>
    </row>
    <row r="4" ht="12.75" thickBot="1"/>
    <row r="5" spans="1:14" ht="38.25" thickBot="1">
      <c r="A5" s="22" t="s">
        <v>14</v>
      </c>
      <c r="B5" s="23">
        <v>42452</v>
      </c>
      <c r="D5" s="22" t="str">
        <f>A5</f>
        <v>Date début délai d'instruction (= dossier déposé ou complété)</v>
      </c>
      <c r="E5" s="23">
        <v>42400</v>
      </c>
      <c r="G5" s="22" t="str">
        <f>A5</f>
        <v>Date début délai d'instruction (= dossier déposé ou complété)</v>
      </c>
      <c r="H5" s="23">
        <v>42400</v>
      </c>
      <c r="J5" s="22" t="str">
        <f>A5</f>
        <v>Date début délai d'instruction (= dossier déposé ou complété)</v>
      </c>
      <c r="K5" s="23">
        <v>42326</v>
      </c>
      <c r="M5" s="22" t="str">
        <f>D5</f>
        <v>Date début délai d'instruction (= dossier déposé ou complété)</v>
      </c>
      <c r="N5" s="23">
        <v>42326</v>
      </c>
    </row>
    <row r="6" spans="1:14" s="17" customFormat="1" ht="12">
      <c r="A6" s="16"/>
      <c r="B6" s="14"/>
      <c r="E6" s="14"/>
      <c r="H6" s="14"/>
      <c r="K6" s="14"/>
      <c r="N6" s="14"/>
    </row>
    <row r="7" spans="1:14" s="17" customFormat="1" ht="12">
      <c r="A7" s="16"/>
      <c r="B7" s="14"/>
      <c r="E7" s="14"/>
      <c r="H7" s="14"/>
      <c r="K7" s="14"/>
      <c r="N7" s="14"/>
    </row>
    <row r="8" spans="1:14" ht="24.75">
      <c r="A8" s="11" t="s">
        <v>9</v>
      </c>
      <c r="B8" s="24">
        <f>_XLL.MOIS.DECALER(B5,1)</f>
        <v>42483</v>
      </c>
      <c r="D8" s="11" t="str">
        <f>A8</f>
        <v>Fin du délai d'instruction avant COVID-19</v>
      </c>
      <c r="E8" s="24">
        <f>_XLL.MOIS.DECALER(E5,2)</f>
        <v>42460</v>
      </c>
      <c r="G8" s="11" t="str">
        <f>A8</f>
        <v>Fin du délai d'instruction avant COVID-19</v>
      </c>
      <c r="H8" s="18">
        <f>_XLL.MOIS.DECALER(H5,3)</f>
        <v>42490</v>
      </c>
      <c r="I8" s="15"/>
      <c r="J8" s="11" t="str">
        <f>A8</f>
        <v>Fin du délai d'instruction avant COVID-19</v>
      </c>
      <c r="K8" s="18">
        <f>_XLL.MOIS.DECALER(K5,5)</f>
        <v>42478</v>
      </c>
      <c r="M8" s="11" t="str">
        <f>D8</f>
        <v>Fin du délai d'instruction avant COVID-19</v>
      </c>
      <c r="N8" s="18">
        <f>_XLL.MOIS.DECALER(N5,4)</f>
        <v>42447</v>
      </c>
    </row>
    <row r="9" spans="1:14" ht="39.75" customHeight="1">
      <c r="A9" s="21" t="s">
        <v>8</v>
      </c>
      <c r="B9" s="20">
        <f>IF(B5&lt;B16,B17+B18,_XLL.MOIS.DECALER(B17,B19))</f>
        <v>42544</v>
      </c>
      <c r="D9" s="19" t="str">
        <f>A9</f>
        <v>Nouveau fin du délai </v>
      </c>
      <c r="E9" s="20">
        <f>IF(E5&lt;E16,E17+E18,_XLL.MOIS.DECALER(E17,E19))</f>
        <v>42533</v>
      </c>
      <c r="G9" s="19" t="str">
        <f>A9</f>
        <v>Nouveau fin du délai </v>
      </c>
      <c r="H9" s="20">
        <f>IF(H5&lt;H16,H17+H18,_XLL.MOIS.DECALER(H17,H19))</f>
        <v>42563</v>
      </c>
      <c r="J9" s="19" t="str">
        <f>A9</f>
        <v>Nouveau fin du délai </v>
      </c>
      <c r="K9" s="20">
        <f>IF(K5&lt;K16,K17+K18,_XLL.MOIS.DECALER(K17,K19))</f>
        <v>42551</v>
      </c>
      <c r="M9" s="19" t="str">
        <f>D9</f>
        <v>Nouveau fin du délai </v>
      </c>
      <c r="N9" s="20">
        <f>IF(N5&lt;N16,N17+N18,_XLL.MOIS.DECALER(N17,N19))</f>
        <v>42520</v>
      </c>
    </row>
    <row r="10" spans="1:2" ht="12">
      <c r="A10" s="2"/>
      <c r="B10" s="3"/>
    </row>
    <row r="11" spans="1:2" ht="12">
      <c r="A11" s="2"/>
      <c r="B11" s="3"/>
    </row>
    <row r="12" spans="1:14" ht="24.75">
      <c r="A12" s="13" t="s">
        <v>15</v>
      </c>
      <c r="B12" s="3"/>
      <c r="C12" s="1"/>
      <c r="D12" s="2" t="str">
        <f>A12</f>
        <v>Informations pour le calcul (cf cellules masquées):</v>
      </c>
      <c r="E12" s="3"/>
      <c r="G12" s="2" t="str">
        <f>A12</f>
        <v>Informations pour le calcul (cf cellules masquées):</v>
      </c>
      <c r="H12" s="3"/>
      <c r="J12" s="2" t="str">
        <f>A12</f>
        <v>Informations pour le calcul (cf cellules masquées):</v>
      </c>
      <c r="K12" s="3"/>
      <c r="M12" s="2" t="str">
        <f>D12</f>
        <v>Informations pour le calcul (cf cellules masquées):</v>
      </c>
      <c r="N12" s="3"/>
    </row>
    <row r="13" spans="1:14" ht="12">
      <c r="A13" s="2"/>
      <c r="B13" s="3"/>
      <c r="C13" s="1"/>
      <c r="D13" s="2"/>
      <c r="E13" s="3"/>
      <c r="G13" s="2"/>
      <c r="H13" s="3"/>
      <c r="J13" s="2"/>
      <c r="K13" s="3"/>
      <c r="M13" s="2"/>
      <c r="N13" s="3"/>
    </row>
    <row r="14" spans="1:14" ht="12">
      <c r="A14" s="4" t="s">
        <v>11</v>
      </c>
      <c r="B14" s="5">
        <v>42513</v>
      </c>
      <c r="C14" s="1"/>
      <c r="D14" s="4" t="str">
        <f aca="true" t="shared" si="0" ref="D14:E18">A14</f>
        <v>Fin Etat d'urgence</v>
      </c>
      <c r="E14" s="5">
        <f t="shared" si="0"/>
        <v>42513</v>
      </c>
      <c r="G14" s="4" t="str">
        <f aca="true" t="shared" si="1" ref="G14:H18">A14</f>
        <v>Fin Etat d'urgence</v>
      </c>
      <c r="H14" s="5">
        <f t="shared" si="1"/>
        <v>42513</v>
      </c>
      <c r="J14" s="4" t="str">
        <f aca="true" t="shared" si="2" ref="J14:K18">A14</f>
        <v>Fin Etat d'urgence</v>
      </c>
      <c r="K14" s="5">
        <f t="shared" si="2"/>
        <v>42513</v>
      </c>
      <c r="M14" s="4" t="str">
        <f aca="true" t="shared" si="3" ref="M14:M19">D14</f>
        <v>Fin Etat d'urgence</v>
      </c>
      <c r="N14" s="5">
        <f>B14</f>
        <v>42513</v>
      </c>
    </row>
    <row r="15" spans="1:14" ht="37.5">
      <c r="A15" s="4" t="s">
        <v>2</v>
      </c>
      <c r="B15" s="6">
        <v>0</v>
      </c>
      <c r="C15" s="1"/>
      <c r="D15" s="4" t="str">
        <f t="shared" si="0"/>
        <v>Nombre de mois de suspension après la fin de l'Etat d'urgence</v>
      </c>
      <c r="E15" s="6">
        <f t="shared" si="0"/>
        <v>0</v>
      </c>
      <c r="G15" s="4" t="str">
        <f t="shared" si="1"/>
        <v>Nombre de mois de suspension après la fin de l'Etat d'urgence</v>
      </c>
      <c r="H15" s="6">
        <f t="shared" si="1"/>
        <v>0</v>
      </c>
      <c r="J15" s="4" t="str">
        <f t="shared" si="2"/>
        <v>Nombre de mois de suspension après la fin de l'Etat d'urgence</v>
      </c>
      <c r="K15" s="6">
        <f t="shared" si="2"/>
        <v>0</v>
      </c>
      <c r="M15" s="4" t="str">
        <f t="shared" si="3"/>
        <v>Nombre de mois de suspension après la fin de l'Etat d'urgence</v>
      </c>
      <c r="N15" s="6">
        <f>B15</f>
        <v>0</v>
      </c>
    </row>
    <row r="16" spans="1:14" ht="24.75">
      <c r="A16" s="4" t="s">
        <v>0</v>
      </c>
      <c r="B16" s="5">
        <v>42440</v>
      </c>
      <c r="D16" s="4" t="str">
        <f t="shared" si="0"/>
        <v>Début de suspension de tous les délais</v>
      </c>
      <c r="E16" s="5">
        <f t="shared" si="0"/>
        <v>42440</v>
      </c>
      <c r="G16" s="4" t="str">
        <f t="shared" si="1"/>
        <v>Début de suspension de tous les délais</v>
      </c>
      <c r="H16" s="5">
        <f t="shared" si="1"/>
        <v>42440</v>
      </c>
      <c r="J16" s="4" t="str">
        <f t="shared" si="2"/>
        <v>Début de suspension de tous les délais</v>
      </c>
      <c r="K16" s="5">
        <f t="shared" si="2"/>
        <v>42440</v>
      </c>
      <c r="M16" s="4" t="str">
        <f t="shared" si="3"/>
        <v>Début de suspension de tous les délais</v>
      </c>
      <c r="N16" s="5">
        <f>B16</f>
        <v>42440</v>
      </c>
    </row>
    <row r="17" spans="1:14" ht="24.75">
      <c r="A17" s="4" t="s">
        <v>1</v>
      </c>
      <c r="B17" s="5">
        <f>_XLL.MOIS.DECALER(B14,B15)</f>
        <v>42513</v>
      </c>
      <c r="D17" s="4" t="str">
        <f t="shared" si="0"/>
        <v>Fin de suspension de tous les délais</v>
      </c>
      <c r="E17" s="5">
        <f t="shared" si="0"/>
        <v>42513</v>
      </c>
      <c r="G17" s="4" t="str">
        <f t="shared" si="1"/>
        <v>Fin de suspension de tous les délais</v>
      </c>
      <c r="H17" s="5">
        <f t="shared" si="1"/>
        <v>42513</v>
      </c>
      <c r="J17" s="4" t="str">
        <f t="shared" si="2"/>
        <v>Fin de suspension de tous les délais</v>
      </c>
      <c r="K17" s="5">
        <f t="shared" si="2"/>
        <v>42513</v>
      </c>
      <c r="M17" s="4" t="str">
        <f t="shared" si="3"/>
        <v>Fin de suspension de tous les délais</v>
      </c>
      <c r="N17" s="5">
        <f>B17</f>
        <v>42513</v>
      </c>
    </row>
    <row r="18" spans="1:14" ht="37.5">
      <c r="A18" s="4" t="s">
        <v>3</v>
      </c>
      <c r="B18" s="7">
        <f>B8-B16</f>
        <v>43</v>
      </c>
      <c r="D18" s="4" t="str">
        <f t="shared" si="0"/>
        <v>Ecart entre la fin du délai avant COVID et le début de suspension (jours)</v>
      </c>
      <c r="E18" s="7">
        <f>E8-E16</f>
        <v>20</v>
      </c>
      <c r="G18" s="4" t="str">
        <f t="shared" si="1"/>
        <v>Ecart entre la fin du délai avant COVID et le début de suspension (jours)</v>
      </c>
      <c r="H18" s="7">
        <f>H8-H16</f>
        <v>50</v>
      </c>
      <c r="J18" s="4" t="str">
        <f t="shared" si="2"/>
        <v>Ecart entre la fin du délai avant COVID et le début de suspension (jours)</v>
      </c>
      <c r="K18" s="7">
        <f>K8-K16</f>
        <v>38</v>
      </c>
      <c r="M18" s="4" t="str">
        <f t="shared" si="3"/>
        <v>Ecart entre la fin du délai avant COVID et le début de suspension (jours)</v>
      </c>
      <c r="N18" s="7">
        <f>N8-N16</f>
        <v>7</v>
      </c>
    </row>
    <row r="19" spans="1:14" ht="37.5">
      <c r="A19" s="8" t="s">
        <v>12</v>
      </c>
      <c r="B19" s="10">
        <v>1</v>
      </c>
      <c r="D19" s="4" t="str">
        <f>A19</f>
        <v>Le délai d'instruction, majoré dans les cas de figure déjà prévus par le Code</v>
      </c>
      <c r="E19" s="10">
        <v>2</v>
      </c>
      <c r="G19" s="4" t="str">
        <f>A19</f>
        <v>Le délai d'instruction, majoré dans les cas de figure déjà prévus par le Code</v>
      </c>
      <c r="H19" s="10">
        <v>3</v>
      </c>
      <c r="J19" s="4" t="str">
        <f>A19</f>
        <v>Le délai d'instruction, majoré dans les cas de figure déjà prévus par le Code</v>
      </c>
      <c r="K19" s="10">
        <v>5</v>
      </c>
      <c r="M19" s="4" t="str">
        <f t="shared" si="3"/>
        <v>Le délai d'instruction, majoré dans les cas de figure déjà prévus par le Code</v>
      </c>
      <c r="N19" s="10">
        <v>4</v>
      </c>
    </row>
    <row r="22" ht="12">
      <c r="E22" s="1"/>
    </row>
  </sheetData>
  <sheetProtection/>
  <protectedRanges>
    <protectedRange sqref="B5 E5 H5 K5 N5" name="Date complet et date fin"/>
  </protectedRange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Ksenia Konova</dc:creator>
  <cp:keywords/>
  <dc:description/>
  <cp:lastModifiedBy>Damien LEGRAND</cp:lastModifiedBy>
  <dcterms:created xsi:type="dcterms:W3CDTF">2020-03-25T20:22:54Z</dcterms:created>
  <dcterms:modified xsi:type="dcterms:W3CDTF">2020-05-07T14:40:19Z</dcterms:modified>
  <cp:category/>
  <cp:version/>
  <cp:contentType/>
  <cp:contentStatus/>
</cp:coreProperties>
</file>